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<sst xmlns="http://schemas.openxmlformats.org/spreadsheetml/2006/main" count="33" uniqueCount="27">
  <si>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大同市云州区2022年有机旱作农业两项技术                                      落实情况汇总表</t>
  </si>
  <si>
    <t>乡镇</t>
  </si>
  <si>
    <t>村</t>
  </si>
  <si>
    <t>技术模式</t>
  </si>
  <si>
    <t xml:space="preserve">  小计</t>
  </si>
  <si>
    <t>全膜+滴灌</t>
  </si>
  <si>
    <t>全膜</t>
  </si>
  <si>
    <t>膜下滴灌</t>
  </si>
  <si>
    <t>面积（亩）</t>
  </si>
  <si>
    <t>补助金额（元）</t>
  </si>
  <si>
    <t>吉家庄乡</t>
  </si>
  <si>
    <t>瓮城口村</t>
  </si>
  <si>
    <t>佛堂寺村</t>
  </si>
  <si>
    <t>东安家堡村</t>
  </si>
  <si>
    <t>西浮头村</t>
  </si>
  <si>
    <t>许堡乡</t>
  </si>
  <si>
    <t>肖家窑头村</t>
  </si>
  <si>
    <t>西坪镇</t>
  </si>
  <si>
    <t>东咀村</t>
  </si>
  <si>
    <t>瓜园村 
（西沙窝组）</t>
  </si>
  <si>
    <t>康店村</t>
  </si>
  <si>
    <t>东咀村
（上高庄组)</t>
  </si>
  <si>
    <t>吴家洼村
（道西湾组）</t>
  </si>
  <si>
    <t>杜庄乡</t>
  </si>
  <si>
    <t>崔家庄村</t>
  </si>
  <si>
    <t>南六庄村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</si>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</sst>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B16" sqref="B16"/>
    </sheetView>
  </sheetViews>
  <sheetFormatPr defaultColWidth="9.00390625" defaultRowHeight="15"/>
  <cols>
    <col min="2" max="2" width="14.28125" style="0" customWidth="1"/>
    <col min="3" max="3" width="8.421875" style="0" customWidth="1"/>
    <col min="4" max="4" width="10.00390625" style="0" customWidth="1"/>
    <col min="5" max="5" width="8.57421875" style="0" customWidth="1"/>
    <col min="6" max="6" width="9.8515625" style="0" customWidth="1"/>
    <col min="7" max="7" width="7.57421875" style="0" customWidth="1"/>
    <col min="8" max="8" width="9.8515625" style="0" customWidth="1"/>
    <col min="9" max="9" width="9.421875" style="0" customWidth="1"/>
    <col min="10" max="10" width="10.421875" style="0" customWidth="1"/>
  </cols>
  <sheetData>
    <row r="1" spans="1:1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2.5" customHeight="1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6" t="s">
        <v>4</v>
      </c>
      <c r="J2" s="6"/>
      <c r="K2" s="16"/>
    </row>
    <row r="3" spans="1:10" ht="27.75" customHeight="1">
      <c r="A3" s="2"/>
      <c r="B3" s="2"/>
      <c r="C3" s="3" t="s">
        <v>5</v>
      </c>
      <c r="D3" s="5"/>
      <c r="E3" s="3" t="s">
        <v>6</v>
      </c>
      <c r="F3" s="5"/>
      <c r="G3" s="3" t="s">
        <v>7</v>
      </c>
      <c r="H3" s="4"/>
      <c r="I3" s="6"/>
      <c r="J3" s="6"/>
    </row>
    <row r="4" spans="1:10" ht="36.75" customHeight="1">
      <c r="A4" s="2"/>
      <c r="B4" s="2"/>
      <c r="C4" s="6" t="s">
        <v>8</v>
      </c>
      <c r="D4" s="6" t="s">
        <v>9</v>
      </c>
      <c r="E4" s="6" t="s">
        <v>8</v>
      </c>
      <c r="F4" s="6" t="s">
        <v>9</v>
      </c>
      <c r="G4" s="6" t="s">
        <v>8</v>
      </c>
      <c r="H4" s="7" t="s">
        <v>9</v>
      </c>
      <c r="I4" s="6" t="s">
        <v>8</v>
      </c>
      <c r="J4" s="6" t="s">
        <v>9</v>
      </c>
    </row>
    <row r="5" spans="1:10" ht="39.75" customHeight="1">
      <c r="A5" s="8" t="s">
        <v>10</v>
      </c>
      <c r="B5" s="9" t="s">
        <v>11</v>
      </c>
      <c r="C5" s="9">
        <v>4306.78</v>
      </c>
      <c r="D5" s="10">
        <f>C5*200</f>
        <v>861356</v>
      </c>
      <c r="E5" s="9">
        <v>704.22</v>
      </c>
      <c r="F5" s="9">
        <f>E5*100</f>
        <v>70422</v>
      </c>
      <c r="G5" s="9"/>
      <c r="H5" s="9"/>
      <c r="I5" s="9">
        <f>C5+E5+G5</f>
        <v>5011</v>
      </c>
      <c r="J5" s="2">
        <f>D5+F5</f>
        <v>931778</v>
      </c>
    </row>
    <row r="6" spans="1:10" ht="39.75" customHeight="1">
      <c r="A6" s="11"/>
      <c r="B6" s="9" t="s">
        <v>12</v>
      </c>
      <c r="C6" s="9">
        <v>642</v>
      </c>
      <c r="D6" s="10">
        <f>C6*200</f>
        <v>128400</v>
      </c>
      <c r="E6" s="9">
        <v>700.9</v>
      </c>
      <c r="F6" s="9">
        <f>E6*100</f>
        <v>70090</v>
      </c>
      <c r="G6" s="9"/>
      <c r="H6" s="9"/>
      <c r="I6" s="9">
        <f aca="true" t="shared" si="0" ref="I6:I17">C6+E6+G6</f>
        <v>1342.9</v>
      </c>
      <c r="J6" s="2">
        <f>D6+F6</f>
        <v>198490</v>
      </c>
    </row>
    <row r="7" spans="1:10" ht="39.75" customHeight="1">
      <c r="A7" s="11"/>
      <c r="B7" s="9" t="s">
        <v>13</v>
      </c>
      <c r="C7" s="9">
        <v>2246.2</v>
      </c>
      <c r="D7" s="10">
        <f>C7*200</f>
        <v>449240</v>
      </c>
      <c r="E7" s="9">
        <v>293.8</v>
      </c>
      <c r="F7" s="9">
        <f>E7*100</f>
        <v>29380</v>
      </c>
      <c r="G7" s="9"/>
      <c r="H7" s="9"/>
      <c r="I7" s="9">
        <f t="shared" si="0"/>
        <v>2540</v>
      </c>
      <c r="J7" s="2">
        <f>D7+F7</f>
        <v>478620</v>
      </c>
    </row>
    <row r="8" spans="1:10" ht="39.75" customHeight="1">
      <c r="A8" s="12"/>
      <c r="B8" s="9" t="s">
        <v>14</v>
      </c>
      <c r="C8" s="9">
        <v>1694.94</v>
      </c>
      <c r="D8" s="10">
        <f>C8*200</f>
        <v>338988</v>
      </c>
      <c r="E8" s="9"/>
      <c r="F8" s="9"/>
      <c r="G8" s="9"/>
      <c r="H8" s="9"/>
      <c r="I8" s="9">
        <f t="shared" si="0"/>
        <v>1694.94</v>
      </c>
      <c r="J8" s="2">
        <f>D8+F8</f>
        <v>338988</v>
      </c>
    </row>
    <row r="9" spans="1:10" ht="39.75" customHeight="1">
      <c r="A9" s="9" t="s">
        <v>15</v>
      </c>
      <c r="B9" s="9" t="s">
        <v>16</v>
      </c>
      <c r="C9" s="9"/>
      <c r="D9" s="13"/>
      <c r="E9" s="9"/>
      <c r="F9" s="9"/>
      <c r="G9" s="9">
        <v>103</v>
      </c>
      <c r="H9" s="9">
        <f>G9*100</f>
        <v>10300</v>
      </c>
      <c r="I9" s="9">
        <f t="shared" si="0"/>
        <v>103</v>
      </c>
      <c r="J9" s="2">
        <v>10300</v>
      </c>
    </row>
    <row r="10" spans="1:10" ht="39.75" customHeight="1">
      <c r="A10" s="8" t="s">
        <v>17</v>
      </c>
      <c r="B10" s="9" t="s">
        <v>18</v>
      </c>
      <c r="C10" s="9"/>
      <c r="D10" s="13"/>
      <c r="E10" s="9"/>
      <c r="F10" s="9"/>
      <c r="G10" s="9">
        <v>192</v>
      </c>
      <c r="H10" s="9">
        <f aca="true" t="shared" si="1" ref="H10:H17">G10*100</f>
        <v>19200</v>
      </c>
      <c r="I10" s="9">
        <f t="shared" si="0"/>
        <v>192</v>
      </c>
      <c r="J10" s="2">
        <v>19200</v>
      </c>
    </row>
    <row r="11" spans="1:10" ht="39.75" customHeight="1">
      <c r="A11" s="11"/>
      <c r="B11" s="14" t="s">
        <v>19</v>
      </c>
      <c r="C11" s="9"/>
      <c r="D11" s="13"/>
      <c r="E11" s="9">
        <v>480</v>
      </c>
      <c r="F11" s="9">
        <f>E11*100</f>
        <v>48000</v>
      </c>
      <c r="G11" s="9"/>
      <c r="H11" s="9"/>
      <c r="I11" s="9">
        <f t="shared" si="0"/>
        <v>480</v>
      </c>
      <c r="J11" s="2">
        <v>48000</v>
      </c>
    </row>
    <row r="12" spans="1:10" ht="39.75" customHeight="1">
      <c r="A12" s="11"/>
      <c r="B12" s="9" t="s">
        <v>20</v>
      </c>
      <c r="C12" s="9"/>
      <c r="D12" s="13"/>
      <c r="E12" s="9"/>
      <c r="F12" s="9"/>
      <c r="G12" s="9">
        <v>502</v>
      </c>
      <c r="H12" s="9">
        <f t="shared" si="1"/>
        <v>50200</v>
      </c>
      <c r="I12" s="9">
        <f t="shared" si="0"/>
        <v>502</v>
      </c>
      <c r="J12" s="2">
        <v>50200</v>
      </c>
    </row>
    <row r="13" spans="1:10" ht="39.75" customHeight="1">
      <c r="A13" s="11"/>
      <c r="B13" s="14" t="s">
        <v>21</v>
      </c>
      <c r="C13" s="9"/>
      <c r="D13" s="13"/>
      <c r="E13" s="9"/>
      <c r="F13" s="9"/>
      <c r="G13" s="9">
        <v>200</v>
      </c>
      <c r="H13" s="9">
        <f t="shared" si="1"/>
        <v>20000</v>
      </c>
      <c r="I13" s="9">
        <f t="shared" si="0"/>
        <v>200</v>
      </c>
      <c r="J13" s="2">
        <v>20000</v>
      </c>
    </row>
    <row r="14" spans="1:10" ht="39.75" customHeight="1">
      <c r="A14" s="12"/>
      <c r="B14" s="14" t="s">
        <v>22</v>
      </c>
      <c r="C14" s="9">
        <v>210</v>
      </c>
      <c r="D14" s="10">
        <f aca="true" t="shared" si="2" ref="D9:D17">C14*200</f>
        <v>42000</v>
      </c>
      <c r="E14" s="9"/>
      <c r="F14" s="9"/>
      <c r="G14" s="9"/>
      <c r="H14" s="9"/>
      <c r="I14" s="9">
        <f t="shared" si="0"/>
        <v>210</v>
      </c>
      <c r="J14" s="2">
        <v>42000</v>
      </c>
    </row>
    <row r="15" spans="1:10" ht="39.75" customHeight="1">
      <c r="A15" s="8" t="s">
        <v>23</v>
      </c>
      <c r="B15" s="9" t="s">
        <v>24</v>
      </c>
      <c r="C15" s="9">
        <v>69.5</v>
      </c>
      <c r="D15" s="10">
        <f t="shared" si="2"/>
        <v>13900</v>
      </c>
      <c r="E15" s="9"/>
      <c r="F15" s="9"/>
      <c r="G15" s="9">
        <v>535.9</v>
      </c>
      <c r="H15" s="9">
        <f t="shared" si="1"/>
        <v>53590</v>
      </c>
      <c r="I15" s="9">
        <f t="shared" si="0"/>
        <v>605.4</v>
      </c>
      <c r="J15" s="2">
        <f>D15+H15</f>
        <v>67490</v>
      </c>
    </row>
    <row r="16" spans="1:10" ht="39.75" customHeight="1">
      <c r="A16" s="12"/>
      <c r="B16" s="9" t="s">
        <v>25</v>
      </c>
      <c r="C16" s="9">
        <v>150</v>
      </c>
      <c r="D16" s="10">
        <f t="shared" si="2"/>
        <v>30000</v>
      </c>
      <c r="E16" s="9"/>
      <c r="F16" s="9"/>
      <c r="G16" s="9"/>
      <c r="H16" s="9"/>
      <c r="I16" s="9">
        <f t="shared" si="0"/>
        <v>150</v>
      </c>
      <c r="J16" s="2">
        <v>30000</v>
      </c>
    </row>
    <row r="17" spans="1:10" ht="39.75" customHeight="1">
      <c r="A17" s="3" t="s">
        <v>26</v>
      </c>
      <c r="B17" s="5"/>
      <c r="C17" s="2">
        <v>9319.42</v>
      </c>
      <c r="D17" s="15">
        <f t="shared" si="2"/>
        <v>1863884</v>
      </c>
      <c r="E17" s="2">
        <v>2178.92</v>
      </c>
      <c r="F17" s="2">
        <f>E17*100</f>
        <v>217892</v>
      </c>
      <c r="G17" s="2">
        <v>1532.9</v>
      </c>
      <c r="H17" s="2">
        <f t="shared" si="1"/>
        <v>153290</v>
      </c>
      <c r="I17" s="2">
        <f t="shared" si="0"/>
        <v>13031.24</v>
      </c>
      <c r="J17" s="2">
        <f>SUM(J5:J16)</f>
        <v>2235066</v>
      </c>
    </row>
  </sheetData>
  <sheetProtection/>
  <mergeCells count="12">
    <mergeCell ref="A1:J1"/>
    <mergeCell ref="C2:H2"/>
    <mergeCell ref="C3:D3"/>
    <mergeCell ref="E3:F3"/>
    <mergeCell ref="G3:H3"/>
    <mergeCell ref="A17:B17"/>
    <mergeCell ref="A2:A4"/>
    <mergeCell ref="A5:A8"/>
    <mergeCell ref="A10:A14"/>
    <mergeCell ref="A15:A16"/>
    <mergeCell ref="B2:B4"/>
    <mergeCell ref="I2:J3"/>
  </mergeCells>
  <printOptions horizontalCentered="1"/>
  <pageMargins left="0.4326388888888891" right="0.275" top="1.18055555555556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『薄荷微凉』</cp:lastModifiedBy>
  <dcterms:created xsi:type="dcterms:W3CDTF">2023-02-21T07:19:00Z</dcterms:created>
  <dcterms:modified xsi:type="dcterms:W3CDTF">2023-02-24T03:13:50Z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FFB30E9A2EF042B4984A675D4D6CA21F</vt:lpwstr>
  </property>
  <property fmtid="{D5CDD505-2E9C-101B-9397-08002B2CF9AE}" pid="4" name="KSOProductBuildV">
    <vt:lpwstr>2052-11.1.0.13703</vt:lpwstr>
  </property>
</Properties>
</file>